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有姓名版" sheetId="1" r:id="rId1"/>
    <sheet name="隐藏版" sheetId="2" r:id="rId2"/>
  </sheets>
  <calcPr calcId="144525"/>
</workbook>
</file>

<file path=xl/sharedStrings.xml><?xml version="1.0" encoding="utf-8"?>
<sst xmlns="http://schemas.openxmlformats.org/spreadsheetml/2006/main" count="105">
  <si>
    <t>伊金霍洛旗矿区农村信用合作联社2021年面向社会公开招聘资源型人才拟聘用人员名单</t>
  </si>
  <si>
    <t>序号</t>
  </si>
  <si>
    <t>姓  名</t>
  </si>
  <si>
    <t>性  别</t>
  </si>
  <si>
    <t>身份证号码</t>
  </si>
  <si>
    <t>联系方式</t>
  </si>
  <si>
    <t>笔试成绩</t>
  </si>
  <si>
    <t>面试成绩</t>
  </si>
  <si>
    <t>综合成绩</t>
  </si>
  <si>
    <t>排  名</t>
  </si>
  <si>
    <t>备  注</t>
  </si>
  <si>
    <t>1</t>
  </si>
  <si>
    <t>刘  娜</t>
  </si>
  <si>
    <t>女</t>
  </si>
  <si>
    <t>152722********3346</t>
  </si>
  <si>
    <t>159****9047</t>
  </si>
  <si>
    <t>拟聘用</t>
  </si>
  <si>
    <t>2</t>
  </si>
  <si>
    <t>秦国庆</t>
  </si>
  <si>
    <t>男</t>
  </si>
  <si>
    <t>150202********1211</t>
  </si>
  <si>
    <t>189****0816</t>
  </si>
  <si>
    <t>3</t>
  </si>
  <si>
    <t>王东升</t>
  </si>
  <si>
    <t>612729********1535</t>
  </si>
  <si>
    <t>155****5040</t>
  </si>
  <si>
    <t>4</t>
  </si>
  <si>
    <t>焦  杰</t>
  </si>
  <si>
    <t>141122********0055</t>
  </si>
  <si>
    <t>151****2396</t>
  </si>
  <si>
    <t>主动放弃资格</t>
  </si>
  <si>
    <t>5</t>
  </si>
  <si>
    <t>王  婷</t>
  </si>
  <si>
    <t>152822********0822</t>
  </si>
  <si>
    <t>182****0825</t>
  </si>
  <si>
    <t>6</t>
  </si>
  <si>
    <t>边力英</t>
  </si>
  <si>
    <t>612723********5622</t>
  </si>
  <si>
    <t>150****8690</t>
  </si>
  <si>
    <t>7</t>
  </si>
  <si>
    <t>张晓风</t>
  </si>
  <si>
    <t>150929********4229</t>
  </si>
  <si>
    <t>153****3194</t>
  </si>
  <si>
    <t>8</t>
  </si>
  <si>
    <t>王彩凤</t>
  </si>
  <si>
    <t>152701********0346</t>
  </si>
  <si>
    <t>185****3120</t>
  </si>
  <si>
    <t>伊金霍洛旗矿区农村信用合作联社面向社会公开招聘
笔试成绩表</t>
  </si>
  <si>
    <t>身份证号</t>
  </si>
  <si>
    <t>手机号</t>
  </si>
  <si>
    <t>性别</t>
  </si>
  <si>
    <t>准考证号</t>
  </si>
  <si>
    <t>备注</t>
  </si>
  <si>
    <t>141122199712230055</t>
  </si>
  <si>
    <t>15134932396</t>
  </si>
  <si>
    <t>612729199906021535</t>
  </si>
  <si>
    <t>15540455040</t>
  </si>
  <si>
    <t>150302199205152028</t>
  </si>
  <si>
    <t>19947691846</t>
  </si>
  <si>
    <t>150927199001070020</t>
  </si>
  <si>
    <t>15910500850</t>
  </si>
  <si>
    <t>152822198701236925</t>
  </si>
  <si>
    <t>15134877485</t>
  </si>
  <si>
    <t>152728199401040629</t>
  </si>
  <si>
    <t>15849777534</t>
  </si>
  <si>
    <t>152728199811110626</t>
  </si>
  <si>
    <t>15947599047</t>
  </si>
  <si>
    <t>152728199209164322</t>
  </si>
  <si>
    <t>18686162625</t>
  </si>
  <si>
    <t>9</t>
  </si>
  <si>
    <t>150929199509174229</t>
  </si>
  <si>
    <t>15354933194</t>
  </si>
  <si>
    <t>10</t>
  </si>
  <si>
    <t>152722199409174914</t>
  </si>
  <si>
    <t>13474778520</t>
  </si>
  <si>
    <t>11</t>
  </si>
  <si>
    <t>152723199602250022</t>
  </si>
  <si>
    <t>15704902376</t>
  </si>
  <si>
    <t>12</t>
  </si>
  <si>
    <t>15282719950102123X</t>
  </si>
  <si>
    <t>13191396287</t>
  </si>
  <si>
    <t>13</t>
  </si>
  <si>
    <t>152822199109060822</t>
  </si>
  <si>
    <t>18248180825</t>
  </si>
  <si>
    <t>14</t>
  </si>
  <si>
    <t>152722199409133346</t>
  </si>
  <si>
    <t>15947079047</t>
  </si>
  <si>
    <t>15</t>
  </si>
  <si>
    <t>152728199604082730</t>
  </si>
  <si>
    <t>15147716092</t>
  </si>
  <si>
    <t>16</t>
  </si>
  <si>
    <t>15272619961107121X</t>
  </si>
  <si>
    <t>13190810908</t>
  </si>
  <si>
    <t>17</t>
  </si>
  <si>
    <t>150204199309151211</t>
  </si>
  <si>
    <t>18947220816</t>
  </si>
  <si>
    <t>18</t>
  </si>
  <si>
    <t>612723199112095622</t>
  </si>
  <si>
    <t>15048708690</t>
  </si>
  <si>
    <t>19</t>
  </si>
  <si>
    <t>15272319960929452X</t>
  </si>
  <si>
    <t>15547778625</t>
  </si>
  <si>
    <t>20</t>
  </si>
  <si>
    <t>152701199310130346</t>
  </si>
  <si>
    <t>18547713120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</si>
</sst>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0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 wrapText="1"/>
    </xf>
    <xf numFmtId="49" fontId="0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topLeftCell="A4" workbookViewId="0">
      <selection activeCell="M8" sqref="M8"/>
    </sheetView>
  </sheetViews>
  <sheetFormatPr defaultColWidth="9" defaultRowHeight="35.25" customHeight="1"/>
  <cols>
    <col min="1" max="1" width="5.75" style="3" customWidth="1"/>
    <col min="2" max="2" width="11.5" style="3" customWidth="1"/>
    <col min="3" max="3" width="9.125" style="3" customWidth="1"/>
    <col min="4" max="4" width="22" style="3" customWidth="1"/>
    <col min="5" max="5" width="15.125" style="3" customWidth="1"/>
    <col min="6" max="10" width="13.625" style="3" customWidth="1"/>
    <col min="11" max="16384" width="9" style="3"/>
  </cols>
  <sheetData>
    <row r="1" ht="75" customHeight="1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="1" customFormat="1" ht="4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s="11" customFormat="1" ht="35" customHeight="1" spans="1:10">
      <c r="A3" s="17" t="s">
        <v>11</v>
      </c>
      <c r="B3" s="15" t="s">
        <v>12</v>
      </c>
      <c r="C3" s="15" t="s">
        <v>13</v>
      </c>
      <c r="D3" s="16" t="s">
        <v>14</v>
      </c>
      <c r="E3" s="16" t="s">
        <v>15</v>
      </c>
      <c r="F3" s="16">
        <v>60</v>
      </c>
      <c r="G3" s="16">
        <v>95.8</v>
      </c>
      <c r="H3" s="16">
        <f t="shared" ref="H3:H10" si="0">F3*40%+G3*60%</f>
        <v>81.48</v>
      </c>
      <c r="I3" s="16">
        <v>1</v>
      </c>
      <c r="J3" s="16" t="s">
        <v>16</v>
      </c>
    </row>
    <row r="4" s="11" customFormat="1" ht="35" customHeight="1" spans="1:10">
      <c r="A4" s="17" t="s">
        <v>17</v>
      </c>
      <c r="B4" s="15" t="s">
        <v>18</v>
      </c>
      <c r="C4" s="15" t="s">
        <v>19</v>
      </c>
      <c r="D4" s="16" t="s">
        <v>20</v>
      </c>
      <c r="E4" s="16" t="s">
        <v>21</v>
      </c>
      <c r="F4" s="16">
        <v>59</v>
      </c>
      <c r="G4" s="16">
        <v>93.2</v>
      </c>
      <c r="H4" s="16">
        <f t="shared" si="0"/>
        <v>79.52</v>
      </c>
      <c r="I4" s="16">
        <v>2</v>
      </c>
      <c r="J4" s="16" t="s">
        <v>16</v>
      </c>
    </row>
    <row r="5" s="11" customFormat="1" ht="35" customHeight="1" spans="1:10">
      <c r="A5" s="17" t="s">
        <v>22</v>
      </c>
      <c r="B5" s="15" t="s">
        <v>23</v>
      </c>
      <c r="C5" s="15" t="s">
        <v>19</v>
      </c>
      <c r="D5" s="16" t="s">
        <v>24</v>
      </c>
      <c r="E5" s="16" t="s">
        <v>25</v>
      </c>
      <c r="F5" s="16">
        <v>49</v>
      </c>
      <c r="G5" s="16">
        <v>95</v>
      </c>
      <c r="H5" s="16">
        <f t="shared" si="0"/>
        <v>76.6</v>
      </c>
      <c r="I5" s="16">
        <v>3</v>
      </c>
      <c r="J5" s="16" t="s">
        <v>16</v>
      </c>
    </row>
    <row r="6" s="11" customFormat="1" ht="35" customHeight="1" spans="1:10">
      <c r="A6" s="17" t="s">
        <v>26</v>
      </c>
      <c r="B6" s="15" t="s">
        <v>27</v>
      </c>
      <c r="C6" s="15" t="s">
        <v>19</v>
      </c>
      <c r="D6" s="16" t="s">
        <v>28</v>
      </c>
      <c r="E6" s="16" t="s">
        <v>29</v>
      </c>
      <c r="F6" s="16">
        <v>52</v>
      </c>
      <c r="G6" s="16">
        <v>91.8</v>
      </c>
      <c r="H6" s="16">
        <f t="shared" si="0"/>
        <v>75.88</v>
      </c>
      <c r="I6" s="16">
        <v>4</v>
      </c>
      <c r="J6" s="16" t="s">
        <v>30</v>
      </c>
    </row>
    <row r="7" s="11" customFormat="1" ht="35" customHeight="1" spans="1:10">
      <c r="A7" s="17" t="s">
        <v>31</v>
      </c>
      <c r="B7" s="15" t="s">
        <v>32</v>
      </c>
      <c r="C7" s="15" t="s">
        <v>13</v>
      </c>
      <c r="D7" s="16" t="s">
        <v>33</v>
      </c>
      <c r="E7" s="16" t="s">
        <v>34</v>
      </c>
      <c r="F7" s="16">
        <v>46</v>
      </c>
      <c r="G7" s="16">
        <v>93</v>
      </c>
      <c r="H7" s="16">
        <f t="shared" si="0"/>
        <v>74.2</v>
      </c>
      <c r="I7" s="16">
        <v>5</v>
      </c>
      <c r="J7" s="16" t="s">
        <v>16</v>
      </c>
    </row>
    <row r="8" s="11" customFormat="1" ht="35" customHeight="1" spans="1:10">
      <c r="A8" s="17" t="s">
        <v>35</v>
      </c>
      <c r="B8" s="15" t="s">
        <v>36</v>
      </c>
      <c r="C8" s="15" t="s">
        <v>13</v>
      </c>
      <c r="D8" s="16" t="s">
        <v>37</v>
      </c>
      <c r="E8" s="16" t="s">
        <v>38</v>
      </c>
      <c r="F8" s="16">
        <v>46</v>
      </c>
      <c r="G8" s="16">
        <v>92</v>
      </c>
      <c r="H8" s="16">
        <f t="shared" si="0"/>
        <v>73.6</v>
      </c>
      <c r="I8" s="16">
        <v>6</v>
      </c>
      <c r="J8" s="16" t="s">
        <v>16</v>
      </c>
    </row>
    <row r="9" s="11" customFormat="1" ht="35" customHeight="1" spans="1:10">
      <c r="A9" s="14" t="s">
        <v>39</v>
      </c>
      <c r="B9" s="15" t="s">
        <v>40</v>
      </c>
      <c r="C9" s="15" t="s">
        <v>13</v>
      </c>
      <c r="D9" s="16" t="s">
        <v>41</v>
      </c>
      <c r="E9" s="16" t="s">
        <v>42</v>
      </c>
      <c r="F9" s="16">
        <v>47</v>
      </c>
      <c r="G9" s="16">
        <v>87.4</v>
      </c>
      <c r="H9" s="16">
        <f t="shared" si="0"/>
        <v>71.24</v>
      </c>
      <c r="I9" s="16">
        <v>7</v>
      </c>
      <c r="J9" s="16" t="s">
        <v>30</v>
      </c>
    </row>
    <row r="10" s="11" customFormat="1" ht="35" customHeight="1" spans="1:10">
      <c r="A10" s="14" t="s">
        <v>43</v>
      </c>
      <c r="B10" s="15" t="s">
        <v>44</v>
      </c>
      <c r="C10" s="15" t="s">
        <v>13</v>
      </c>
      <c r="D10" s="16" t="s">
        <v>45</v>
      </c>
      <c r="E10" s="16" t="s">
        <v>46</v>
      </c>
      <c r="F10" s="16">
        <v>43</v>
      </c>
      <c r="G10" s="16">
        <v>81.4</v>
      </c>
      <c r="H10" s="16">
        <f t="shared" si="0"/>
        <v>66.04</v>
      </c>
      <c r="I10" s="16">
        <v>8</v>
      </c>
      <c r="J10" s="16" t="s">
        <v>16</v>
      </c>
    </row>
  </sheetData>
  <mergeCells count="1">
    <mergeCell ref="A1:J1"/>
  </mergeCells>
  <pageMargins left="0.579166666666667" right="0.379166666666667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opLeftCell="A7" workbookViewId="0">
      <selection activeCell="G17" sqref="G17"/>
    </sheetView>
  </sheetViews>
  <sheetFormatPr defaultColWidth="9" defaultRowHeight="13.5"/>
  <cols>
    <col min="1" max="1" width="4.75" style="3" customWidth="1"/>
    <col min="2" max="2" width="20" style="3" hidden="1" customWidth="1"/>
    <col min="3" max="3" width="20" style="3" customWidth="1"/>
    <col min="4" max="4" width="13.5" style="3" hidden="1" customWidth="1"/>
    <col min="5" max="5" width="8.5" style="3" customWidth="1"/>
    <col min="6" max="6" width="13.5" style="3" customWidth="1"/>
    <col min="7" max="7" width="11.8833333333333" style="4" customWidth="1"/>
    <col min="8" max="8" width="14.1333333333333" style="4" customWidth="1"/>
    <col min="9" max="9" width="13.25" style="4" customWidth="1"/>
    <col min="10" max="16384" width="9" style="3"/>
  </cols>
  <sheetData>
    <row r="1" ht="56.25" customHeight="1" spans="1:9">
      <c r="A1" s="5" t="s">
        <v>47</v>
      </c>
      <c r="B1" s="5"/>
      <c r="C1" s="5"/>
      <c r="D1" s="5"/>
      <c r="E1" s="5"/>
      <c r="F1" s="5"/>
      <c r="G1" s="5"/>
      <c r="H1" s="5"/>
      <c r="I1" s="5"/>
    </row>
    <row r="2" s="1" customFormat="1" ht="35.25" customHeight="1" spans="1:9">
      <c r="A2" s="6" t="s">
        <v>1</v>
      </c>
      <c r="B2" s="6" t="s">
        <v>48</v>
      </c>
      <c r="C2" s="6" t="s">
        <v>48</v>
      </c>
      <c r="D2" s="6" t="s">
        <v>49</v>
      </c>
      <c r="E2" s="6" t="s">
        <v>50</v>
      </c>
      <c r="F2" s="6" t="s">
        <v>49</v>
      </c>
      <c r="G2" s="6" t="s">
        <v>51</v>
      </c>
      <c r="H2" s="6" t="s">
        <v>6</v>
      </c>
      <c r="I2" s="6" t="s">
        <v>52</v>
      </c>
    </row>
    <row r="3" s="2" customFormat="1" ht="29.25" customHeight="1" spans="1:9">
      <c r="A3" s="18" t="s">
        <v>11</v>
      </c>
      <c r="B3" s="8" t="s">
        <v>53</v>
      </c>
      <c r="C3" s="8" t="str">
        <f>REPLACE(B3,7,8,"********")</f>
        <v>141122********0055</v>
      </c>
      <c r="D3" s="8" t="s">
        <v>54</v>
      </c>
      <c r="E3" s="9" t="s">
        <v>19</v>
      </c>
      <c r="F3" s="8" t="str">
        <f>REPLACE(D3,4,4,"****")</f>
        <v>151****2396</v>
      </c>
      <c r="G3" s="10" t="e">
        <f>VLOOKUP(B3,有姓名版!$D$3:$J$10,4,0)</f>
        <v>#N/A</v>
      </c>
      <c r="H3" s="10" t="e">
        <f>VLOOKUP(B3,有姓名版!$D$3:$J$10,5,0)</f>
        <v>#N/A</v>
      </c>
      <c r="I3" s="7"/>
    </row>
    <row r="4" s="2" customFormat="1" ht="29.25" customHeight="1" spans="1:9">
      <c r="A4" s="18" t="s">
        <v>17</v>
      </c>
      <c r="B4" s="8" t="s">
        <v>55</v>
      </c>
      <c r="C4" s="8" t="str">
        <f t="shared" ref="C4:C22" si="0">REPLACE(B4,7,8,"********")</f>
        <v>612729********1535</v>
      </c>
      <c r="D4" s="8" t="s">
        <v>56</v>
      </c>
      <c r="E4" s="9" t="s">
        <v>19</v>
      </c>
      <c r="F4" s="8" t="str">
        <f t="shared" ref="F4:F22" si="1">REPLACE(D4,4,4,"****")</f>
        <v>155****5040</v>
      </c>
      <c r="G4" s="10" t="e">
        <f>VLOOKUP(B4,有姓名版!$D$3:$J$10,4,0)</f>
        <v>#N/A</v>
      </c>
      <c r="H4" s="10" t="e">
        <f>VLOOKUP(B4,有姓名版!$D$3:$J$10,5,0)</f>
        <v>#N/A</v>
      </c>
      <c r="I4" s="7"/>
    </row>
    <row r="5" s="2" customFormat="1" ht="29.25" customHeight="1" spans="1:9">
      <c r="A5" s="18" t="s">
        <v>22</v>
      </c>
      <c r="B5" s="8" t="s">
        <v>57</v>
      </c>
      <c r="C5" s="8" t="str">
        <f t="shared" si="0"/>
        <v>150302********2028</v>
      </c>
      <c r="D5" s="8" t="s">
        <v>58</v>
      </c>
      <c r="E5" s="9" t="s">
        <v>13</v>
      </c>
      <c r="F5" s="8" t="str">
        <f t="shared" si="1"/>
        <v>199****1846</v>
      </c>
      <c r="G5" s="10" t="e">
        <f>VLOOKUP(B5,有姓名版!$D$3:$J$10,4,0)</f>
        <v>#N/A</v>
      </c>
      <c r="H5" s="10" t="e">
        <f>VLOOKUP(B5,有姓名版!$D$3:$J$10,5,0)</f>
        <v>#N/A</v>
      </c>
      <c r="I5" s="7"/>
    </row>
    <row r="6" s="2" customFormat="1" ht="29.25" customHeight="1" spans="1:9">
      <c r="A6" s="18" t="s">
        <v>26</v>
      </c>
      <c r="B6" s="8" t="s">
        <v>59</v>
      </c>
      <c r="C6" s="8" t="str">
        <f t="shared" si="0"/>
        <v>150927********0020</v>
      </c>
      <c r="D6" s="8" t="s">
        <v>60</v>
      </c>
      <c r="E6" s="9" t="s">
        <v>13</v>
      </c>
      <c r="F6" s="8" t="str">
        <f t="shared" si="1"/>
        <v>159****0850</v>
      </c>
      <c r="G6" s="10" t="e">
        <f>VLOOKUP(B6,有姓名版!$D$3:$J$10,4,0)</f>
        <v>#N/A</v>
      </c>
      <c r="H6" s="10" t="e">
        <f>VLOOKUP(B6,有姓名版!$D$3:$J$10,5,0)</f>
        <v>#N/A</v>
      </c>
      <c r="I6" s="7"/>
    </row>
    <row r="7" s="2" customFormat="1" ht="29.25" customHeight="1" spans="1:9">
      <c r="A7" s="18" t="s">
        <v>31</v>
      </c>
      <c r="B7" s="8" t="s">
        <v>61</v>
      </c>
      <c r="C7" s="8" t="str">
        <f t="shared" si="0"/>
        <v>152822********6925</v>
      </c>
      <c r="D7" s="8" t="s">
        <v>62</v>
      </c>
      <c r="E7" s="9" t="s">
        <v>13</v>
      </c>
      <c r="F7" s="8" t="str">
        <f t="shared" si="1"/>
        <v>151****7485</v>
      </c>
      <c r="G7" s="10" t="e">
        <f>VLOOKUP(B7,有姓名版!$D$3:$J$10,4,0)</f>
        <v>#N/A</v>
      </c>
      <c r="H7" s="10" t="e">
        <f>VLOOKUP(B7,有姓名版!$D$3:$J$10,5,0)</f>
        <v>#N/A</v>
      </c>
      <c r="I7" s="7"/>
    </row>
    <row r="8" s="2" customFormat="1" ht="29.25" customHeight="1" spans="1:9">
      <c r="A8" s="18" t="s">
        <v>35</v>
      </c>
      <c r="B8" s="8" t="s">
        <v>63</v>
      </c>
      <c r="C8" s="8" t="str">
        <f t="shared" si="0"/>
        <v>152728********0629</v>
      </c>
      <c r="D8" s="8" t="s">
        <v>64</v>
      </c>
      <c r="E8" s="9" t="s">
        <v>13</v>
      </c>
      <c r="F8" s="8" t="str">
        <f t="shared" si="1"/>
        <v>158****7534</v>
      </c>
      <c r="G8" s="10" t="e">
        <f>VLOOKUP(B8,有姓名版!$D$3:$J$10,4,0)</f>
        <v>#N/A</v>
      </c>
      <c r="H8" s="10" t="e">
        <f>VLOOKUP(B8,有姓名版!$D$3:$J$10,5,0)</f>
        <v>#N/A</v>
      </c>
      <c r="I8" s="7"/>
    </row>
    <row r="9" s="2" customFormat="1" ht="29.25" customHeight="1" spans="1:9">
      <c r="A9" s="18" t="s">
        <v>39</v>
      </c>
      <c r="B9" s="8" t="s">
        <v>65</v>
      </c>
      <c r="C9" s="8" t="str">
        <f t="shared" si="0"/>
        <v>152728********0626</v>
      </c>
      <c r="D9" s="8" t="s">
        <v>66</v>
      </c>
      <c r="E9" s="9" t="s">
        <v>13</v>
      </c>
      <c r="F9" s="8" t="str">
        <f t="shared" si="1"/>
        <v>159****9047</v>
      </c>
      <c r="G9" s="10" t="e">
        <f>VLOOKUP(B9,有姓名版!$D$3:$J$10,4,0)</f>
        <v>#N/A</v>
      </c>
      <c r="H9" s="10" t="e">
        <f>VLOOKUP(B9,有姓名版!$D$3:$J$10,5,0)</f>
        <v>#N/A</v>
      </c>
      <c r="I9" s="7"/>
    </row>
    <row r="10" s="2" customFormat="1" ht="29.25" customHeight="1" spans="1:9">
      <c r="A10" s="18" t="s">
        <v>43</v>
      </c>
      <c r="B10" s="8" t="s">
        <v>67</v>
      </c>
      <c r="C10" s="8" t="str">
        <f t="shared" si="0"/>
        <v>152728********4322</v>
      </c>
      <c r="D10" s="8" t="s">
        <v>68</v>
      </c>
      <c r="E10" s="9" t="s">
        <v>13</v>
      </c>
      <c r="F10" s="8" t="str">
        <f t="shared" si="1"/>
        <v>186****2625</v>
      </c>
      <c r="G10" s="10" t="e">
        <f>VLOOKUP(B10,有姓名版!$D$3:$J$10,4,0)</f>
        <v>#N/A</v>
      </c>
      <c r="H10" s="10" t="e">
        <f>VLOOKUP(B10,有姓名版!$D$3:$J$10,5,0)</f>
        <v>#N/A</v>
      </c>
      <c r="I10" s="7"/>
    </row>
    <row r="11" s="2" customFormat="1" ht="29.25" customHeight="1" spans="1:9">
      <c r="A11" s="18" t="s">
        <v>69</v>
      </c>
      <c r="B11" s="8" t="s">
        <v>70</v>
      </c>
      <c r="C11" s="8" t="str">
        <f t="shared" si="0"/>
        <v>150929********4229</v>
      </c>
      <c r="D11" s="8" t="s">
        <v>71</v>
      </c>
      <c r="E11" s="9" t="s">
        <v>13</v>
      </c>
      <c r="F11" s="8" t="str">
        <f t="shared" si="1"/>
        <v>153****3194</v>
      </c>
      <c r="G11" s="10" t="e">
        <f>VLOOKUP(B11,有姓名版!$D$3:$J$10,4,0)</f>
        <v>#N/A</v>
      </c>
      <c r="H11" s="10" t="e">
        <f>VLOOKUP(B11,有姓名版!$D$3:$J$10,5,0)</f>
        <v>#N/A</v>
      </c>
      <c r="I11" s="7"/>
    </row>
    <row r="12" s="2" customFormat="1" ht="29.25" customHeight="1" spans="1:9">
      <c r="A12" s="18" t="s">
        <v>72</v>
      </c>
      <c r="B12" s="8" t="s">
        <v>73</v>
      </c>
      <c r="C12" s="8" t="str">
        <f t="shared" si="0"/>
        <v>152722********4914</v>
      </c>
      <c r="D12" s="8" t="s">
        <v>74</v>
      </c>
      <c r="E12" s="9" t="s">
        <v>19</v>
      </c>
      <c r="F12" s="8" t="str">
        <f t="shared" si="1"/>
        <v>134****8520</v>
      </c>
      <c r="G12" s="10" t="e">
        <f>VLOOKUP(B12,有姓名版!$D$3:$J$10,4,0)</f>
        <v>#N/A</v>
      </c>
      <c r="H12" s="10" t="e">
        <f>VLOOKUP(B12,有姓名版!$D$3:$J$10,5,0)</f>
        <v>#N/A</v>
      </c>
      <c r="I12" s="7"/>
    </row>
    <row r="13" s="2" customFormat="1" ht="29.25" customHeight="1" spans="1:9">
      <c r="A13" s="18" t="s">
        <v>75</v>
      </c>
      <c r="B13" s="8" t="s">
        <v>76</v>
      </c>
      <c r="C13" s="8" t="str">
        <f t="shared" si="0"/>
        <v>152723********0022</v>
      </c>
      <c r="D13" s="8" t="s">
        <v>77</v>
      </c>
      <c r="E13" s="9" t="s">
        <v>13</v>
      </c>
      <c r="F13" s="8" t="str">
        <f t="shared" si="1"/>
        <v>157****2376</v>
      </c>
      <c r="G13" s="10" t="e">
        <f>VLOOKUP(B13,有姓名版!$D$3:$J$10,4,0)</f>
        <v>#N/A</v>
      </c>
      <c r="H13" s="10" t="e">
        <f>VLOOKUP(B13,有姓名版!$D$3:$J$10,5,0)</f>
        <v>#N/A</v>
      </c>
      <c r="I13" s="7"/>
    </row>
    <row r="14" s="2" customFormat="1" ht="29.25" customHeight="1" spans="1:9">
      <c r="A14" s="18" t="s">
        <v>78</v>
      </c>
      <c r="B14" s="8" t="s">
        <v>79</v>
      </c>
      <c r="C14" s="8" t="str">
        <f t="shared" si="0"/>
        <v>152827********123X</v>
      </c>
      <c r="D14" s="8" t="s">
        <v>80</v>
      </c>
      <c r="E14" s="9" t="s">
        <v>19</v>
      </c>
      <c r="F14" s="8" t="str">
        <f t="shared" si="1"/>
        <v>131****6287</v>
      </c>
      <c r="G14" s="10" t="e">
        <f>VLOOKUP(B14,有姓名版!$D$3:$J$10,4,0)</f>
        <v>#N/A</v>
      </c>
      <c r="H14" s="10" t="e">
        <f>VLOOKUP(B14,有姓名版!$D$3:$J$10,5,0)</f>
        <v>#N/A</v>
      </c>
      <c r="I14" s="7"/>
    </row>
    <row r="15" s="2" customFormat="1" ht="29.25" customHeight="1" spans="1:9">
      <c r="A15" s="18" t="s">
        <v>81</v>
      </c>
      <c r="B15" s="8" t="s">
        <v>82</v>
      </c>
      <c r="C15" s="8" t="str">
        <f t="shared" si="0"/>
        <v>152822********0822</v>
      </c>
      <c r="D15" s="8" t="s">
        <v>83</v>
      </c>
      <c r="E15" s="9" t="s">
        <v>13</v>
      </c>
      <c r="F15" s="8" t="str">
        <f t="shared" si="1"/>
        <v>182****0825</v>
      </c>
      <c r="G15" s="10" t="e">
        <f>VLOOKUP(B15,有姓名版!$D$3:$J$10,4,0)</f>
        <v>#N/A</v>
      </c>
      <c r="H15" s="10" t="e">
        <f>VLOOKUP(B15,有姓名版!$D$3:$J$10,5,0)</f>
        <v>#N/A</v>
      </c>
      <c r="I15" s="7"/>
    </row>
    <row r="16" s="2" customFormat="1" ht="29.25" customHeight="1" spans="1:9">
      <c r="A16" s="18" t="s">
        <v>84</v>
      </c>
      <c r="B16" s="8" t="s">
        <v>85</v>
      </c>
      <c r="C16" s="8" t="str">
        <f t="shared" si="0"/>
        <v>152722********3346</v>
      </c>
      <c r="D16" s="8" t="s">
        <v>86</v>
      </c>
      <c r="E16" s="9" t="s">
        <v>13</v>
      </c>
      <c r="F16" s="8" t="str">
        <f t="shared" si="1"/>
        <v>159****9047</v>
      </c>
      <c r="G16" s="10" t="e">
        <f>VLOOKUP(B16,有姓名版!$D$3:$J$10,4,0)</f>
        <v>#N/A</v>
      </c>
      <c r="H16" s="10" t="e">
        <f>VLOOKUP(B16,有姓名版!$D$3:$J$10,5,0)</f>
        <v>#N/A</v>
      </c>
      <c r="I16" s="7"/>
    </row>
    <row r="17" s="2" customFormat="1" ht="29.25" customHeight="1" spans="1:9">
      <c r="A17" s="18" t="s">
        <v>87</v>
      </c>
      <c r="B17" s="8" t="s">
        <v>88</v>
      </c>
      <c r="C17" s="8" t="str">
        <f t="shared" si="0"/>
        <v>152728********2730</v>
      </c>
      <c r="D17" s="8" t="s">
        <v>89</v>
      </c>
      <c r="E17" s="9" t="s">
        <v>19</v>
      </c>
      <c r="F17" s="8" t="str">
        <f t="shared" si="1"/>
        <v>151****6092</v>
      </c>
      <c r="G17" s="10" t="e">
        <f>VLOOKUP(B17,有姓名版!$D$3:$J$10,4,0)</f>
        <v>#N/A</v>
      </c>
      <c r="H17" s="10" t="e">
        <f>VLOOKUP(B17,有姓名版!$D$3:$J$10,5,0)</f>
        <v>#N/A</v>
      </c>
      <c r="I17" s="7"/>
    </row>
    <row r="18" s="2" customFormat="1" ht="29.25" customHeight="1" spans="1:9">
      <c r="A18" s="18" t="s">
        <v>90</v>
      </c>
      <c r="B18" s="8" t="s">
        <v>91</v>
      </c>
      <c r="C18" s="8" t="str">
        <f t="shared" si="0"/>
        <v>152726********121X</v>
      </c>
      <c r="D18" s="8" t="s">
        <v>92</v>
      </c>
      <c r="E18" s="9" t="s">
        <v>19</v>
      </c>
      <c r="F18" s="8" t="str">
        <f t="shared" si="1"/>
        <v>131****0908</v>
      </c>
      <c r="G18" s="10" t="e">
        <f>VLOOKUP(B18,有姓名版!$D$3:$J$10,4,0)</f>
        <v>#N/A</v>
      </c>
      <c r="H18" s="10" t="e">
        <f>VLOOKUP(B18,有姓名版!$D$3:$J$10,5,0)</f>
        <v>#N/A</v>
      </c>
      <c r="I18" s="7"/>
    </row>
    <row r="19" s="2" customFormat="1" ht="29.25" customHeight="1" spans="1:9">
      <c r="A19" s="18" t="s">
        <v>93</v>
      </c>
      <c r="B19" s="8" t="s">
        <v>94</v>
      </c>
      <c r="C19" s="8" t="str">
        <f t="shared" si="0"/>
        <v>150204********1211</v>
      </c>
      <c r="D19" s="8" t="s">
        <v>95</v>
      </c>
      <c r="E19" s="9" t="s">
        <v>19</v>
      </c>
      <c r="F19" s="8" t="str">
        <f t="shared" si="1"/>
        <v>189****0816</v>
      </c>
      <c r="G19" s="10" t="e">
        <f>VLOOKUP(B19,有姓名版!$D$3:$J$10,4,0)</f>
        <v>#N/A</v>
      </c>
      <c r="H19" s="10" t="e">
        <f>VLOOKUP(B19,有姓名版!$D$3:$J$10,5,0)</f>
        <v>#N/A</v>
      </c>
      <c r="I19" s="7"/>
    </row>
    <row r="20" s="2" customFormat="1" ht="29.25" customHeight="1" spans="1:9">
      <c r="A20" s="18" t="s">
        <v>96</v>
      </c>
      <c r="B20" s="8" t="s">
        <v>97</v>
      </c>
      <c r="C20" s="8" t="str">
        <f t="shared" si="0"/>
        <v>612723********5622</v>
      </c>
      <c r="D20" s="8" t="s">
        <v>98</v>
      </c>
      <c r="E20" s="9" t="s">
        <v>13</v>
      </c>
      <c r="F20" s="8" t="str">
        <f t="shared" si="1"/>
        <v>150****8690</v>
      </c>
      <c r="G20" s="10" t="e">
        <f>VLOOKUP(B20,有姓名版!$D$3:$J$10,4,0)</f>
        <v>#N/A</v>
      </c>
      <c r="H20" s="10" t="e">
        <f>VLOOKUP(B20,有姓名版!$D$3:$J$10,5,0)</f>
        <v>#N/A</v>
      </c>
      <c r="I20" s="7"/>
    </row>
    <row r="21" s="2" customFormat="1" ht="29.25" customHeight="1" spans="1:9">
      <c r="A21" s="18" t="s">
        <v>99</v>
      </c>
      <c r="B21" s="8" t="s">
        <v>100</v>
      </c>
      <c r="C21" s="8" t="str">
        <f t="shared" si="0"/>
        <v>152723********452X</v>
      </c>
      <c r="D21" s="8" t="s">
        <v>101</v>
      </c>
      <c r="E21" s="9" t="s">
        <v>13</v>
      </c>
      <c r="F21" s="8" t="str">
        <f t="shared" si="1"/>
        <v>155****8625</v>
      </c>
      <c r="G21" s="10" t="e">
        <f>VLOOKUP(B21,有姓名版!$D$3:$J$10,4,0)</f>
        <v>#N/A</v>
      </c>
      <c r="H21" s="10" t="e">
        <f>VLOOKUP(B21,有姓名版!$D$3:$J$10,5,0)</f>
        <v>#N/A</v>
      </c>
      <c r="I21" s="7"/>
    </row>
    <row r="22" s="2" customFormat="1" ht="29.25" customHeight="1" spans="1:9">
      <c r="A22" s="18" t="s">
        <v>102</v>
      </c>
      <c r="B22" s="8" t="s">
        <v>103</v>
      </c>
      <c r="C22" s="8" t="str">
        <f t="shared" si="0"/>
        <v>152701********0346</v>
      </c>
      <c r="D22" s="8" t="s">
        <v>104</v>
      </c>
      <c r="E22" s="9" t="s">
        <v>13</v>
      </c>
      <c r="F22" s="8" t="str">
        <f t="shared" si="1"/>
        <v>185****3120</v>
      </c>
      <c r="G22" s="10" t="e">
        <f>VLOOKUP(B22,有姓名版!$D$3:$J$10,4,0)</f>
        <v>#N/A</v>
      </c>
      <c r="H22" s="10" t="e">
        <f>VLOOKUP(B22,有姓名版!$D$3:$J$10,5,0)</f>
        <v>#N/A</v>
      </c>
      <c r="I22" s="7"/>
    </row>
  </sheetData>
  <conditionalFormatting sqref="E5">
    <cfRule type="duplicateValues" dxfId="0" priority="2"/>
  </conditionalFormatting>
  <pageMargins left="0.699305555555556" right="0.699305555555556" top="0.75" bottom="0.75" header="0.3" footer="0.3"/>
  <headerFooter/>
  <ignoredErrors>
    <ignoredError sqref="G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有姓名版</vt:lpstr>
      <vt:lpstr>隐藏版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2021-01-08T03:54:00Z</dcterms:created>
  <cp:lastPrinted>2021-06-15T08:18:00Z</cp:lastPrinted>
  <dcterms:modified xsi:type="dcterms:W3CDTF">2021-07-01T12:26:11Z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ICV">
    <vt:lpwstr>7E6CD325AF1F4828A8C9ACE19869E273</vt:lpwstr>
  </property>
</Properties>
</file>